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hiryokoto\Desktop\"/>
    </mc:Choice>
  </mc:AlternateContent>
  <xr:revisionPtr revIDLastSave="0" documentId="13_ncr:1_{86975C3C-93A2-4D63-8562-BCD04EF0F39E}" xr6:coauthVersionLast="47" xr6:coauthVersionMax="47" xr10:uidLastSave="{00000000-0000-0000-0000-000000000000}"/>
  <bookViews>
    <workbookView xWindow="-120" yWindow="-120" windowWidth="20730" windowHeight="11160" tabRatio="790" xr2:uid="{00000000-000D-0000-FFFF-FFFF00000000}"/>
  </bookViews>
  <sheets>
    <sheet name="支援金計算シート（秋肥）" sheetId="4" r:id="rId1"/>
  </sheets>
  <definedNames>
    <definedName name="_xlnm.Print_Area" localSheetId="0">'支援金計算シート（秋肥）'!$A$1:$N$49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L47" i="4" s="1"/>
  <c r="N47" i="4" s="1"/>
  <c r="D45" i="4"/>
  <c r="L45" i="4" s="1"/>
  <c r="N45" i="4" s="1"/>
  <c r="D43" i="4"/>
  <c r="L43" i="4" s="1"/>
  <c r="N43" i="4" s="1"/>
  <c r="D41" i="4"/>
  <c r="L41" i="4" s="1"/>
  <c r="N41" i="4" s="1"/>
  <c r="D39" i="4"/>
  <c r="L39" i="4" s="1"/>
  <c r="N39" i="4" s="1"/>
  <c r="D37" i="4"/>
  <c r="L37" i="4" s="1"/>
  <c r="N37" i="4" s="1"/>
  <c r="D35" i="4"/>
  <c r="L35" i="4" s="1"/>
  <c r="N35" i="4" s="1"/>
  <c r="D33" i="4"/>
  <c r="L33" i="4" s="1"/>
  <c r="N33" i="4" s="1"/>
  <c r="D31" i="4"/>
  <c r="L31" i="4" s="1"/>
  <c r="N31" i="4" s="1"/>
  <c r="D29" i="4"/>
  <c r="L29" i="4" s="1"/>
  <c r="N29" i="4" s="1"/>
  <c r="D27" i="4"/>
  <c r="L27" i="4" s="1"/>
  <c r="N27" i="4" s="1"/>
  <c r="D25" i="4"/>
  <c r="L25" i="4" s="1"/>
  <c r="N25" i="4" s="1"/>
  <c r="D23" i="4"/>
  <c r="L23" i="4" s="1"/>
  <c r="N23" i="4" s="1"/>
  <c r="D21" i="4"/>
  <c r="L21" i="4" s="1"/>
  <c r="N21" i="4" s="1"/>
  <c r="D6" i="4"/>
  <c r="L6" i="4" l="1"/>
  <c r="L10" i="4" s="1"/>
  <c r="E15" i="4" l="1"/>
  <c r="F13" i="4"/>
  <c r="D19" i="4" l="1"/>
  <c r="L19" i="4" s="1"/>
  <c r="N19" i="4" s="1"/>
  <c r="N49" i="4" s="1"/>
  <c r="D9" i="4" l="1"/>
</calcChain>
</file>

<file path=xl/sharedStrings.xml><?xml version="1.0" encoding="utf-8"?>
<sst xmlns="http://schemas.openxmlformats.org/spreadsheetml/2006/main" count="109" uniqueCount="32">
  <si>
    <t>-</t>
    <phoneticPr fontId="2"/>
  </si>
  <si>
    <t>÷</t>
    <phoneticPr fontId="2"/>
  </si>
  <si>
    <t>×</t>
    <phoneticPr fontId="2"/>
  </si>
  <si>
    <t>＝</t>
    <phoneticPr fontId="2"/>
  </si>
  <si>
    <t>低減に向けた取組みを加味（10％低減と仮定）</t>
    <rPh sb="0" eb="2">
      <t>テイゲン</t>
    </rPh>
    <rPh sb="3" eb="4">
      <t>ム</t>
    </rPh>
    <rPh sb="6" eb="8">
      <t>トリク</t>
    </rPh>
    <rPh sb="10" eb="12">
      <t>カミ</t>
    </rPh>
    <rPh sb="16" eb="18">
      <t>テイゲン</t>
    </rPh>
    <rPh sb="19" eb="21">
      <t>カテイ</t>
    </rPh>
    <phoneticPr fontId="2"/>
  </si>
  <si>
    <t>※当年の肥料費を100万円とした場合の支援金（試算）</t>
    <rPh sb="1" eb="3">
      <t>トウネン</t>
    </rPh>
    <rPh sb="4" eb="7">
      <t>ヒリョウヒ</t>
    </rPh>
    <rPh sb="11" eb="13">
      <t>マンエン</t>
    </rPh>
    <rPh sb="16" eb="18">
      <t>バアイ</t>
    </rPh>
    <rPh sb="19" eb="22">
      <t>シエンキン</t>
    </rPh>
    <rPh sb="23" eb="25">
      <t>シサン</t>
    </rPh>
    <phoneticPr fontId="2"/>
  </si>
  <si>
    <t>支援額</t>
    <rPh sb="0" eb="3">
      <t>シエンガク</t>
    </rPh>
    <phoneticPr fontId="2"/>
  </si>
  <si>
    <t>（価格上昇率）</t>
    <rPh sb="1" eb="3">
      <t>カカク</t>
    </rPh>
    <rPh sb="3" eb="6">
      <t>ジョウショウリツ</t>
    </rPh>
    <phoneticPr fontId="2"/>
  </si>
  <si>
    <t>（7割支援）</t>
    <rPh sb="2" eb="5">
      <t>ワリシエン</t>
    </rPh>
    <phoneticPr fontId="2"/>
  </si>
  <si>
    <t>前年の肥料費（推定）</t>
    <rPh sb="0" eb="2">
      <t>ゼンネン</t>
    </rPh>
    <rPh sb="3" eb="6">
      <t>ヒリョウヒ</t>
    </rPh>
    <rPh sb="7" eb="9">
      <t>スイテイ</t>
    </rPh>
    <phoneticPr fontId="2"/>
  </si>
  <si>
    <t>（円未満切り捨て）</t>
    <rPh sb="1" eb="4">
      <t>エンミマン</t>
    </rPh>
    <rPh sb="4" eb="5">
      <t>キ</t>
    </rPh>
    <rPh sb="6" eb="7">
      <t>ス</t>
    </rPh>
    <phoneticPr fontId="2"/>
  </si>
  <si>
    <r>
      <t>⇐前年度から増加した肥料費</t>
    </r>
    <r>
      <rPr>
        <sz val="10"/>
        <color theme="1"/>
        <rFont val="ＭＳ Ｐゴシック"/>
        <family val="2"/>
        <charset val="128"/>
      </rPr>
      <t>の10割部分</t>
    </r>
    <r>
      <rPr>
        <sz val="10"/>
        <color theme="1"/>
        <rFont val="Yu Gothic"/>
        <family val="2"/>
        <charset val="128"/>
      </rPr>
      <t>（このうち7割を支援）</t>
    </r>
    <rPh sb="1" eb="4">
      <t>ゼンネンド</t>
    </rPh>
    <rPh sb="6" eb="8">
      <t>ゾウカ</t>
    </rPh>
    <rPh sb="10" eb="13">
      <t>ヒリョウヒ</t>
    </rPh>
    <rPh sb="16" eb="17">
      <t>ワリ</t>
    </rPh>
    <rPh sb="17" eb="19">
      <t>ブブン</t>
    </rPh>
    <rPh sb="25" eb="26">
      <t>ワリ</t>
    </rPh>
    <rPh sb="27" eb="29">
      <t>シエン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</si>
  <si>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</si>
  <si>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</si>
  <si>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</si>
  <si>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</si>
  <si>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</si>
  <si>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</si>
  <si>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</si>
  <si>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</si>
  <si>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</si>
  <si>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</si>
  <si>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</si>
  <si>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</si>
  <si>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</si>
  <si>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</si>
  <si>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</si>
  <si>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肥料費</t>
    <rPh sb="0" eb="3">
      <t>ヒリョウヒ</t>
    </rPh>
    <phoneticPr fontId="2"/>
  </si>
  <si>
    <t>合計（所要額）</t>
    <rPh sb="0" eb="2">
      <t>ゴウケイ</t>
    </rPh>
    <rPh sb="3" eb="6">
      <t>ショヨウガク</t>
    </rPh>
    <phoneticPr fontId="2"/>
  </si>
  <si>
    <t>支援予定額</t>
    <rPh sb="0" eb="2">
      <t>シエン</t>
    </rPh>
    <rPh sb="2" eb="4">
      <t>ヨテイ</t>
    </rPh>
    <rPh sb="4" eb="5">
      <t>ガク</t>
    </rPh>
    <phoneticPr fontId="2"/>
  </si>
  <si>
    <t>※参加農業者数に応じて行を追加してください。</t>
    <rPh sb="1" eb="6">
      <t>サンカノウギョウシャ</t>
    </rPh>
    <rPh sb="6" eb="7">
      <t>スウ</t>
    </rPh>
    <rPh sb="8" eb="9">
      <t>オウ</t>
    </rPh>
    <rPh sb="11" eb="12">
      <t>ギョウ</t>
    </rPh>
    <rPh sb="13" eb="15">
      <t>ツイカ</t>
    </rPh>
    <phoneticPr fontId="2"/>
  </si>
  <si>
    <t>肥料費支援額計算シート（R４秋肥用）</t>
    <rPh sb="0" eb="3">
      <t>ヒリョウヒ</t>
    </rPh>
    <rPh sb="3" eb="6">
      <t>シエンガク</t>
    </rPh>
    <rPh sb="6" eb="8">
      <t>ケイサン</t>
    </rPh>
    <rPh sb="14" eb="15">
      <t>アキ</t>
    </rPh>
    <rPh sb="15" eb="16">
      <t>ヒ</t>
    </rPh>
    <rPh sb="16" eb="1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</si>
</sst>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0"/>
      <color theme="1"/>
      <name val="Yu Gothic"/>
      <family val="2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sz val="14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4"/>
    </xf>
    <xf numFmtId="38" fontId="0" fillId="0" borderId="0" xfId="1" applyFont="1" applyBorder="1" applyAlignment="1"/>
    <xf numFmtId="38" fontId="0" fillId="0" borderId="0" xfId="1" applyFont="1" applyAlignment="1"/>
    <xf numFmtId="0" fontId="3" fillId="0" borderId="0" xfId="0" applyFont="1" applyAlignment="1">
      <alignment wrapText="1"/>
    </xf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38" fontId="0" fillId="3" borderId="0" xfId="1" applyFont="1" applyFill="1" applyBorder="1" applyAlignme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indent="4"/>
    </xf>
    <xf numFmtId="176" fontId="0" fillId="3" borderId="0" xfId="1" applyNumberFormat="1" applyFont="1" applyFill="1" applyBorder="1" applyAlignme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176" fontId="7" fillId="3" borderId="0" xfId="1" applyNumberFormat="1" applyFont="1" applyFill="1" applyBorder="1" applyAlignment="1"/>
    <xf numFmtId="0" fontId="3" fillId="3" borderId="0" xfId="0" applyFont="1" applyFill="1" applyAlignment="1">
      <alignment horizontal="center"/>
    </xf>
    <xf numFmtId="38" fontId="0" fillId="4" borderId="0" xfId="1" applyFont="1" applyFill="1" applyBorder="1" applyAlignment="1"/>
    <xf numFmtId="38" fontId="4" fillId="4" borderId="0" xfId="0" applyNumberFormat="1" applyFont="1" applyFill="1"/>
    <xf numFmtId="176" fontId="0" fillId="0" borderId="0" xfId="1" applyNumberFormat="1" applyFont="1" applyFill="1" applyBorder="1" applyAlignment="1"/>
    <xf numFmtId="176" fontId="0" fillId="3" borderId="0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38" fontId="4" fillId="0" borderId="0" xfId="0" applyNumberFormat="1" applyFont="1"/>
    <xf numFmtId="0" fontId="10" fillId="0" borderId="0" xfId="0" applyFont="1"/>
    <xf numFmtId="0" fontId="11" fillId="3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271743</xdr:colOff>
      <xdr:row>4</xdr:row>
      <xdr:rowOff>93569</xdr:rowOff>
    </xdr:from>
    <xdr:to>
      <xdr:col>1</xdr:col>
      <xdr:colOff>180415</xdr:colOff>
      <xdr:row>6</xdr:row>
      <xdr:rowOff>217394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B8E5176-8F91-44F6-A6FD-008F7B3D4033}"/>
            </a:ext>
          </a:extLst>
        </xdr:cNvPr>
        <xdr:cNvSpPr/>
      </xdr:nvSpPr>
      <xdr:spPr>
        <a:xfrm>
          <a:off x="271743" y="676275"/>
          <a:ext cx="200025" cy="594472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4</xdr:row>
      <xdr:rowOff>95249</xdr:rowOff>
    </xdr:from>
    <xdr:to>
      <xdr:col>8</xdr:col>
      <xdr:colOff>304799</xdr:colOff>
      <xdr:row>7</xdr:row>
      <xdr:rowOff>28574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64DC8CF1-EA35-4CDE-B8D9-AB2ACC59CDC6}"/>
            </a:ext>
          </a:extLst>
        </xdr:cNvPr>
        <xdr:cNvSpPr/>
      </xdr:nvSpPr>
      <xdr:spPr>
        <a:xfrm rot="10800000">
          <a:off x="4305299" y="1047749"/>
          <a:ext cx="219075" cy="647700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</xdr:row>
      <xdr:rowOff>152400</xdr:rowOff>
    </xdr:from>
    <xdr:to>
      <xdr:col>8</xdr:col>
      <xdr:colOff>104775</xdr:colOff>
      <xdr:row>6</xdr:row>
      <xdr:rowOff>85725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E0FDEBAD-932B-4E4E-874F-F20564679DF0}"/>
            </a:ext>
          </a:extLst>
        </xdr:cNvPr>
        <xdr:cNvSpPr/>
      </xdr:nvSpPr>
      <xdr:spPr>
        <a:xfrm>
          <a:off x="1657350" y="1104900"/>
          <a:ext cx="2667000" cy="409575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323848</xdr:colOff>
      <xdr:row>7</xdr:row>
      <xdr:rowOff>0</xdr:rowOff>
    </xdr:from>
    <xdr:to>
      <xdr:col>5</xdr:col>
      <xdr:colOff>457199</xdr:colOff>
      <xdr:row>7</xdr:row>
      <xdr:rowOff>200025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8274C2E3-2474-4F1B-9832-73D8743C07E2}"/>
            </a:ext>
          </a:extLst>
        </xdr:cNvPr>
        <xdr:cNvSpPr/>
      </xdr:nvSpPr>
      <xdr:spPr>
        <a:xfrm rot="5400000">
          <a:off x="2526085" y="1013852"/>
          <a:ext cx="200025" cy="146685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481853</xdr:colOff>
      <xdr:row>6</xdr:row>
      <xdr:rowOff>123264</xdr:rowOff>
    </xdr:from>
    <xdr:to>
      <xdr:col>11</xdr:col>
      <xdr:colOff>662828</xdr:colOff>
      <xdr:row>8</xdr:row>
      <xdr:rowOff>40341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F8A06592-1906-4FBC-91F0-5A3FC29FF330}"/>
            </a:ext>
          </a:extLst>
        </xdr:cNvPr>
        <xdr:cNvSpPr/>
      </xdr:nvSpPr>
      <xdr:spPr>
        <a:xfrm>
          <a:off x="6757147" y="1187823"/>
          <a:ext cx="180975" cy="3877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17</xdr:row>
      <xdr:rowOff>184654</xdr:rowOff>
    </xdr:from>
    <xdr:to>
      <xdr:col>1</xdr:col>
      <xdr:colOff>165651</xdr:colOff>
      <xdr:row>19</xdr:row>
      <xdr:rowOff>91108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A71EC3F6-26FE-44EE-BBFF-F20D9F7B4E1C}"/>
            </a:ext>
          </a:extLst>
        </xdr:cNvPr>
        <xdr:cNvSpPr/>
      </xdr:nvSpPr>
      <xdr:spPr>
        <a:xfrm>
          <a:off x="298173" y="3895263"/>
          <a:ext cx="157369" cy="395128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17</xdr:row>
      <xdr:rowOff>239807</xdr:rowOff>
    </xdr:from>
    <xdr:to>
      <xdr:col>8</xdr:col>
      <xdr:colOff>104775</xdr:colOff>
      <xdr:row>19</xdr:row>
      <xdr:rowOff>8283</xdr:rowOff>
    </xdr:to>
    <xdr:sp macro="" textlink="">
      <xdr:nvSpPr>
        <xdr:cNvPr id="11" name="中かっこ 10">
          <a:extLst>
            <a:ext uri="{FF2B5EF4-FFF2-40B4-BE49-F238E27FC236}">
              <a16:creationId xmlns:a16="http://schemas.microsoft.com/office/drawing/2014/main" id="{42F66591-D1F1-4CA1-8C4B-C355C9EE0AF8}"/>
            </a:ext>
          </a:extLst>
        </xdr:cNvPr>
        <xdr:cNvSpPr/>
      </xdr:nvSpPr>
      <xdr:spPr>
        <a:xfrm>
          <a:off x="1660663" y="3950416"/>
          <a:ext cx="2676525" cy="257150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20</xdr:row>
      <xdr:rowOff>0</xdr:rowOff>
    </xdr:from>
    <xdr:to>
      <xdr:col>8</xdr:col>
      <xdr:colOff>104775</xdr:colOff>
      <xdr:row>21</xdr:row>
      <xdr:rowOff>0</xdr:rowOff>
    </xdr:to>
    <xdr:sp macro="" textlink="">
      <xdr:nvSpPr>
        <xdr:cNvPr id="13" name="中かっこ 12">
          <a:extLst>
            <a:ext uri="{FF2B5EF4-FFF2-40B4-BE49-F238E27FC236}">
              <a16:creationId xmlns:a16="http://schemas.microsoft.com/office/drawing/2014/main" id="{7F40B04E-2D67-44D4-81A8-73F9A0CFE0A3}"/>
            </a:ext>
          </a:extLst>
        </xdr:cNvPr>
        <xdr:cNvSpPr/>
      </xdr:nvSpPr>
      <xdr:spPr>
        <a:xfrm>
          <a:off x="1664074" y="4101353"/>
          <a:ext cx="2654113" cy="246529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291351</xdr:colOff>
      <xdr:row>10</xdr:row>
      <xdr:rowOff>212912</xdr:rowOff>
    </xdr:from>
    <xdr:to>
      <xdr:col>8</xdr:col>
      <xdr:colOff>156880</xdr:colOff>
      <xdr:row>12</xdr:row>
      <xdr:rowOff>22412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85527176-F79C-4A3D-8D28-916C893683A4}"/>
            </a:ext>
          </a:extLst>
        </xdr:cNvPr>
        <xdr:cNvSpPr/>
      </xdr:nvSpPr>
      <xdr:spPr>
        <a:xfrm rot="5400000">
          <a:off x="2975160" y="1451162"/>
          <a:ext cx="280147" cy="2510117"/>
        </a:xfrm>
        <a:prstGeom prst="rightBrace">
          <a:avLst>
            <a:gd name="adj1" fmla="val 8333"/>
            <a:gd name="adj2" fmla="val 4107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302557</xdr:colOff>
      <xdr:row>12</xdr:row>
      <xdr:rowOff>168089</xdr:rowOff>
    </xdr:from>
    <xdr:to>
      <xdr:col>8</xdr:col>
      <xdr:colOff>201704</xdr:colOff>
      <xdr:row>13</xdr:row>
      <xdr:rowOff>179295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7BE80C8B-3515-4AB5-92F9-3A48AD618139}"/>
            </a:ext>
          </a:extLst>
        </xdr:cNvPr>
        <xdr:cNvSpPr/>
      </xdr:nvSpPr>
      <xdr:spPr>
        <a:xfrm rot="5400000">
          <a:off x="2381248" y="1204633"/>
          <a:ext cx="246530" cy="3821206"/>
        </a:xfrm>
        <a:prstGeom prst="rightBrace">
          <a:avLst>
            <a:gd name="adj1" fmla="val 8333"/>
            <a:gd name="adj2" fmla="val 4107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298174</xdr:colOff>
      <xdr:row>5</xdr:row>
      <xdr:rowOff>231913</xdr:rowOff>
    </xdr:from>
    <xdr:to>
      <xdr:col>7</xdr:col>
      <xdr:colOff>306456</xdr:colOff>
      <xdr:row>10</xdr:row>
      <xdr:rowOff>8283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98617830-97D6-4740-A89E-6469B429B8DD}"/>
            </a:ext>
          </a:extLst>
        </xdr:cNvPr>
        <xdr:cNvCxnSpPr/>
      </xdr:nvCxnSpPr>
      <xdr:spPr>
        <a:xfrm flipV="1">
          <a:off x="4108174" y="1076739"/>
          <a:ext cx="8282" cy="9856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41898</xdr:colOff>
      <xdr:row>17</xdr:row>
      <xdr:rowOff>190498</xdr:rowOff>
    </xdr:from>
    <xdr:to>
      <xdr:col>8</xdr:col>
      <xdr:colOff>215347</xdr:colOff>
      <xdr:row>19</xdr:row>
      <xdr:rowOff>74543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D4A51A04-A027-4680-9408-CCDB319835FC}"/>
            </a:ext>
          </a:extLst>
        </xdr:cNvPr>
        <xdr:cNvSpPr/>
      </xdr:nvSpPr>
      <xdr:spPr>
        <a:xfrm rot="10800000">
          <a:off x="4274311" y="3901107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2802</xdr:colOff>
      <xdr:row>19</xdr:row>
      <xdr:rowOff>190500</xdr:rowOff>
    </xdr:from>
    <xdr:to>
      <xdr:col>1</xdr:col>
      <xdr:colOff>173935</xdr:colOff>
      <xdr:row>21</xdr:row>
      <xdr:rowOff>67235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22770E06-8841-4B48-8ABA-F0F3B6DB6291}"/>
            </a:ext>
          </a:extLst>
        </xdr:cNvPr>
        <xdr:cNvSpPr/>
      </xdr:nvSpPr>
      <xdr:spPr>
        <a:xfrm>
          <a:off x="292693" y="4389783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22</xdr:row>
      <xdr:rowOff>0</xdr:rowOff>
    </xdr:from>
    <xdr:to>
      <xdr:col>8</xdr:col>
      <xdr:colOff>104775</xdr:colOff>
      <xdr:row>22</xdr:row>
      <xdr:rowOff>235323</xdr:rowOff>
    </xdr:to>
    <xdr:sp macro="" textlink="">
      <xdr:nvSpPr>
        <xdr:cNvPr id="35" name="中かっこ 34">
          <a:extLst>
            <a:ext uri="{FF2B5EF4-FFF2-40B4-BE49-F238E27FC236}">
              <a16:creationId xmlns:a16="http://schemas.microsoft.com/office/drawing/2014/main" id="{3401A8D1-5580-4D1B-92F2-771803DF018B}"/>
            </a:ext>
          </a:extLst>
        </xdr:cNvPr>
        <xdr:cNvSpPr/>
      </xdr:nvSpPr>
      <xdr:spPr>
        <a:xfrm>
          <a:off x="1664074" y="4583206"/>
          <a:ext cx="2654113" cy="235323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24</xdr:row>
      <xdr:rowOff>0</xdr:rowOff>
    </xdr:from>
    <xdr:to>
      <xdr:col>8</xdr:col>
      <xdr:colOff>104775</xdr:colOff>
      <xdr:row>25</xdr:row>
      <xdr:rowOff>0</xdr:rowOff>
    </xdr:to>
    <xdr:sp macro="" textlink="">
      <xdr:nvSpPr>
        <xdr:cNvPr id="38" name="中かっこ 37">
          <a:extLst>
            <a:ext uri="{FF2B5EF4-FFF2-40B4-BE49-F238E27FC236}">
              <a16:creationId xmlns:a16="http://schemas.microsoft.com/office/drawing/2014/main" id="{0F891326-D1EA-4109-AB11-BBC6E15EEABD}"/>
            </a:ext>
          </a:extLst>
        </xdr:cNvPr>
        <xdr:cNvSpPr/>
      </xdr:nvSpPr>
      <xdr:spPr>
        <a:xfrm>
          <a:off x="1664074" y="5065059"/>
          <a:ext cx="2654113" cy="246529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26</xdr:row>
      <xdr:rowOff>0</xdr:rowOff>
    </xdr:from>
    <xdr:to>
      <xdr:col>8</xdr:col>
      <xdr:colOff>104775</xdr:colOff>
      <xdr:row>27</xdr:row>
      <xdr:rowOff>0</xdr:rowOff>
    </xdr:to>
    <xdr:sp macro="" textlink="">
      <xdr:nvSpPr>
        <xdr:cNvPr id="41" name="中かっこ 40">
          <a:extLst>
            <a:ext uri="{FF2B5EF4-FFF2-40B4-BE49-F238E27FC236}">
              <a16:creationId xmlns:a16="http://schemas.microsoft.com/office/drawing/2014/main" id="{370DE009-3C5C-4CBD-84CC-F60A7A5946E1}"/>
            </a:ext>
          </a:extLst>
        </xdr:cNvPr>
        <xdr:cNvSpPr/>
      </xdr:nvSpPr>
      <xdr:spPr>
        <a:xfrm>
          <a:off x="1664074" y="5546912"/>
          <a:ext cx="2654113" cy="246529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28</xdr:row>
      <xdr:rowOff>0</xdr:rowOff>
    </xdr:from>
    <xdr:to>
      <xdr:col>8</xdr:col>
      <xdr:colOff>104775</xdr:colOff>
      <xdr:row>28</xdr:row>
      <xdr:rowOff>235323</xdr:rowOff>
    </xdr:to>
    <xdr:sp macro="" textlink="">
      <xdr:nvSpPr>
        <xdr:cNvPr id="44" name="中かっこ 43">
          <a:extLst>
            <a:ext uri="{FF2B5EF4-FFF2-40B4-BE49-F238E27FC236}">
              <a16:creationId xmlns:a16="http://schemas.microsoft.com/office/drawing/2014/main" id="{041AA208-4E5A-4F44-8A93-2AB72C2F6EF1}"/>
            </a:ext>
          </a:extLst>
        </xdr:cNvPr>
        <xdr:cNvSpPr/>
      </xdr:nvSpPr>
      <xdr:spPr>
        <a:xfrm>
          <a:off x="1664074" y="6028765"/>
          <a:ext cx="2654113" cy="235323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30</xdr:row>
      <xdr:rowOff>0</xdr:rowOff>
    </xdr:from>
    <xdr:to>
      <xdr:col>8</xdr:col>
      <xdr:colOff>104775</xdr:colOff>
      <xdr:row>31</xdr:row>
      <xdr:rowOff>11206</xdr:rowOff>
    </xdr:to>
    <xdr:sp macro="" textlink="">
      <xdr:nvSpPr>
        <xdr:cNvPr id="47" name="中かっこ 46">
          <a:extLst>
            <a:ext uri="{FF2B5EF4-FFF2-40B4-BE49-F238E27FC236}">
              <a16:creationId xmlns:a16="http://schemas.microsoft.com/office/drawing/2014/main" id="{5A783CAE-F207-4695-AF7B-1CB7DE20BA96}"/>
            </a:ext>
          </a:extLst>
        </xdr:cNvPr>
        <xdr:cNvSpPr/>
      </xdr:nvSpPr>
      <xdr:spPr>
        <a:xfrm>
          <a:off x="1664074" y="6510618"/>
          <a:ext cx="2654113" cy="257735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32</xdr:row>
      <xdr:rowOff>0</xdr:rowOff>
    </xdr:from>
    <xdr:to>
      <xdr:col>8</xdr:col>
      <xdr:colOff>104775</xdr:colOff>
      <xdr:row>33</xdr:row>
      <xdr:rowOff>11206</xdr:rowOff>
    </xdr:to>
    <xdr:sp macro="" textlink="">
      <xdr:nvSpPr>
        <xdr:cNvPr id="50" name="中かっこ 49">
          <a:extLst>
            <a:ext uri="{FF2B5EF4-FFF2-40B4-BE49-F238E27FC236}">
              <a16:creationId xmlns:a16="http://schemas.microsoft.com/office/drawing/2014/main" id="{4D3340B4-2AA8-4BC9-9FAB-31CAA0C4774F}"/>
            </a:ext>
          </a:extLst>
        </xdr:cNvPr>
        <xdr:cNvSpPr/>
      </xdr:nvSpPr>
      <xdr:spPr>
        <a:xfrm>
          <a:off x="1664074" y="6992471"/>
          <a:ext cx="2654113" cy="257735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34</xdr:row>
      <xdr:rowOff>0</xdr:rowOff>
    </xdr:from>
    <xdr:to>
      <xdr:col>8</xdr:col>
      <xdr:colOff>104775</xdr:colOff>
      <xdr:row>35</xdr:row>
      <xdr:rowOff>22412</xdr:rowOff>
    </xdr:to>
    <xdr:sp macro="" textlink="">
      <xdr:nvSpPr>
        <xdr:cNvPr id="53" name="中かっこ 52">
          <a:extLst>
            <a:ext uri="{FF2B5EF4-FFF2-40B4-BE49-F238E27FC236}">
              <a16:creationId xmlns:a16="http://schemas.microsoft.com/office/drawing/2014/main" id="{6CB3BCC3-DBBD-481D-980D-73F52580BF7A}"/>
            </a:ext>
          </a:extLst>
        </xdr:cNvPr>
        <xdr:cNvSpPr/>
      </xdr:nvSpPr>
      <xdr:spPr>
        <a:xfrm>
          <a:off x="1664074" y="7474324"/>
          <a:ext cx="2654113" cy="268941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36</xdr:row>
      <xdr:rowOff>1</xdr:rowOff>
    </xdr:from>
    <xdr:to>
      <xdr:col>8</xdr:col>
      <xdr:colOff>104775</xdr:colOff>
      <xdr:row>36</xdr:row>
      <xdr:rowOff>235325</xdr:rowOff>
    </xdr:to>
    <xdr:sp macro="" textlink="">
      <xdr:nvSpPr>
        <xdr:cNvPr id="56" name="中かっこ 55">
          <a:extLst>
            <a:ext uri="{FF2B5EF4-FFF2-40B4-BE49-F238E27FC236}">
              <a16:creationId xmlns:a16="http://schemas.microsoft.com/office/drawing/2014/main" id="{4C85B2B7-177A-4BE9-AA91-674D8C874688}"/>
            </a:ext>
          </a:extLst>
        </xdr:cNvPr>
        <xdr:cNvSpPr/>
      </xdr:nvSpPr>
      <xdr:spPr>
        <a:xfrm>
          <a:off x="1664074" y="7956177"/>
          <a:ext cx="2654113" cy="235324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38</xdr:row>
      <xdr:rowOff>1</xdr:rowOff>
    </xdr:from>
    <xdr:to>
      <xdr:col>8</xdr:col>
      <xdr:colOff>104775</xdr:colOff>
      <xdr:row>39</xdr:row>
      <xdr:rowOff>1</xdr:rowOff>
    </xdr:to>
    <xdr:sp macro="" textlink="">
      <xdr:nvSpPr>
        <xdr:cNvPr id="59" name="中かっこ 58">
          <a:extLst>
            <a:ext uri="{FF2B5EF4-FFF2-40B4-BE49-F238E27FC236}">
              <a16:creationId xmlns:a16="http://schemas.microsoft.com/office/drawing/2014/main" id="{3BA89000-2721-480B-ADEC-D468FC115673}"/>
            </a:ext>
          </a:extLst>
        </xdr:cNvPr>
        <xdr:cNvSpPr/>
      </xdr:nvSpPr>
      <xdr:spPr>
        <a:xfrm>
          <a:off x="1664074" y="8438030"/>
          <a:ext cx="2654113" cy="246530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40</xdr:row>
      <xdr:rowOff>1</xdr:rowOff>
    </xdr:from>
    <xdr:to>
      <xdr:col>8</xdr:col>
      <xdr:colOff>104775</xdr:colOff>
      <xdr:row>41</xdr:row>
      <xdr:rowOff>22413</xdr:rowOff>
    </xdr:to>
    <xdr:sp macro="" textlink="">
      <xdr:nvSpPr>
        <xdr:cNvPr id="62" name="中かっこ 61">
          <a:extLst>
            <a:ext uri="{FF2B5EF4-FFF2-40B4-BE49-F238E27FC236}">
              <a16:creationId xmlns:a16="http://schemas.microsoft.com/office/drawing/2014/main" id="{4CB906EB-08BF-4473-A104-0F86A941BAD1}"/>
            </a:ext>
          </a:extLst>
        </xdr:cNvPr>
        <xdr:cNvSpPr/>
      </xdr:nvSpPr>
      <xdr:spPr>
        <a:xfrm>
          <a:off x="1664074" y="8919883"/>
          <a:ext cx="2654113" cy="268942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42</xdr:row>
      <xdr:rowOff>1</xdr:rowOff>
    </xdr:from>
    <xdr:to>
      <xdr:col>8</xdr:col>
      <xdr:colOff>104775</xdr:colOff>
      <xdr:row>43</xdr:row>
      <xdr:rowOff>11207</xdr:rowOff>
    </xdr:to>
    <xdr:sp macro="" textlink="">
      <xdr:nvSpPr>
        <xdr:cNvPr id="65" name="中かっこ 64">
          <a:extLst>
            <a:ext uri="{FF2B5EF4-FFF2-40B4-BE49-F238E27FC236}">
              <a16:creationId xmlns:a16="http://schemas.microsoft.com/office/drawing/2014/main" id="{DF2C9AD9-FC60-4883-AAD1-ED987417CE21}"/>
            </a:ext>
          </a:extLst>
        </xdr:cNvPr>
        <xdr:cNvSpPr/>
      </xdr:nvSpPr>
      <xdr:spPr>
        <a:xfrm>
          <a:off x="1664074" y="9401736"/>
          <a:ext cx="2654113" cy="257736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44</xdr:row>
      <xdr:rowOff>1</xdr:rowOff>
    </xdr:from>
    <xdr:to>
      <xdr:col>8</xdr:col>
      <xdr:colOff>104775</xdr:colOff>
      <xdr:row>45</xdr:row>
      <xdr:rowOff>1</xdr:rowOff>
    </xdr:to>
    <xdr:sp macro="" textlink="">
      <xdr:nvSpPr>
        <xdr:cNvPr id="68" name="中かっこ 67">
          <a:extLst>
            <a:ext uri="{FF2B5EF4-FFF2-40B4-BE49-F238E27FC236}">
              <a16:creationId xmlns:a16="http://schemas.microsoft.com/office/drawing/2014/main" id="{81E1B787-27A6-4FD6-96FC-2503D870D843}"/>
            </a:ext>
          </a:extLst>
        </xdr:cNvPr>
        <xdr:cNvSpPr/>
      </xdr:nvSpPr>
      <xdr:spPr>
        <a:xfrm>
          <a:off x="1664074" y="9883589"/>
          <a:ext cx="2654113" cy="246530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46</xdr:row>
      <xdr:rowOff>0</xdr:rowOff>
    </xdr:from>
    <xdr:to>
      <xdr:col>8</xdr:col>
      <xdr:colOff>104775</xdr:colOff>
      <xdr:row>47</xdr:row>
      <xdr:rowOff>11205</xdr:rowOff>
    </xdr:to>
    <xdr:sp macro="" textlink="">
      <xdr:nvSpPr>
        <xdr:cNvPr id="71" name="中かっこ 70">
          <a:extLst>
            <a:ext uri="{FF2B5EF4-FFF2-40B4-BE49-F238E27FC236}">
              <a16:creationId xmlns:a16="http://schemas.microsoft.com/office/drawing/2014/main" id="{D23839A7-B6C4-4D71-9BF3-411D2508C104}"/>
            </a:ext>
          </a:extLst>
        </xdr:cNvPr>
        <xdr:cNvSpPr/>
      </xdr:nvSpPr>
      <xdr:spPr>
        <a:xfrm>
          <a:off x="1664074" y="10365441"/>
          <a:ext cx="2654113" cy="257735"/>
        </a:xfrm>
        <a:prstGeom prst="brace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627529</xdr:colOff>
      <xdr:row>16</xdr:row>
      <xdr:rowOff>33617</xdr:rowOff>
    </xdr:from>
    <xdr:to>
      <xdr:col>6</xdr:col>
      <xdr:colOff>291353</xdr:colOff>
      <xdr:row>16</xdr:row>
      <xdr:rowOff>403411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4F2F994-FC1F-F35E-195A-1E3A1D4F4AD3}"/>
            </a:ext>
          </a:extLst>
        </xdr:cNvPr>
        <xdr:cNvSpPr/>
      </xdr:nvSpPr>
      <xdr:spPr>
        <a:xfrm>
          <a:off x="918882" y="3182470"/>
          <a:ext cx="2756647" cy="369794"/>
        </a:xfrm>
        <a:prstGeom prst="wedgeRoundRectCallout">
          <a:avLst>
            <a:gd name="adj1" fmla="val -48835"/>
            <a:gd name="adj2" fmla="val 9886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ここだけ入力（参加農業者毎の肥料費）</a:t>
          </a:r>
        </a:p>
      </xdr:txBody>
    </xdr:sp>
    <xdr:clientData/>
  </xdr:twoCellAnchor>
  <xdr:twoCellAnchor>
    <xdr:from>
      <xdr:col>1</xdr:col>
      <xdr:colOff>8283</xdr:colOff>
      <xdr:row>21</xdr:row>
      <xdr:rowOff>182217</xdr:rowOff>
    </xdr:from>
    <xdr:to>
      <xdr:col>1</xdr:col>
      <xdr:colOff>179416</xdr:colOff>
      <xdr:row>23</xdr:row>
      <xdr:rowOff>58953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8D5DC1D2-AF74-4219-9D08-042DE0E0AA05}"/>
            </a:ext>
          </a:extLst>
        </xdr:cNvPr>
        <xdr:cNvSpPr/>
      </xdr:nvSpPr>
      <xdr:spPr>
        <a:xfrm>
          <a:off x="298174" y="4870174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23</xdr:row>
      <xdr:rowOff>182217</xdr:rowOff>
    </xdr:from>
    <xdr:to>
      <xdr:col>1</xdr:col>
      <xdr:colOff>179416</xdr:colOff>
      <xdr:row>25</xdr:row>
      <xdr:rowOff>58952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2327C56A-6278-4120-8FB0-42F74795D16C}"/>
            </a:ext>
          </a:extLst>
        </xdr:cNvPr>
        <xdr:cNvSpPr/>
      </xdr:nvSpPr>
      <xdr:spPr>
        <a:xfrm>
          <a:off x="298174" y="5358847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190501</xdr:rowOff>
    </xdr:from>
    <xdr:to>
      <xdr:col>1</xdr:col>
      <xdr:colOff>171133</xdr:colOff>
      <xdr:row>27</xdr:row>
      <xdr:rowOff>67236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85D044D0-FAC4-4D93-BDC2-4C59E92E2ADE}"/>
            </a:ext>
          </a:extLst>
        </xdr:cNvPr>
        <xdr:cNvSpPr/>
      </xdr:nvSpPr>
      <xdr:spPr>
        <a:xfrm>
          <a:off x="289891" y="5855805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182217</xdr:rowOff>
    </xdr:from>
    <xdr:to>
      <xdr:col>1</xdr:col>
      <xdr:colOff>171133</xdr:colOff>
      <xdr:row>29</xdr:row>
      <xdr:rowOff>58952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AAC23D47-8171-4AE3-9663-85CACFA9E5CE}"/>
            </a:ext>
          </a:extLst>
        </xdr:cNvPr>
        <xdr:cNvSpPr/>
      </xdr:nvSpPr>
      <xdr:spPr>
        <a:xfrm>
          <a:off x="289891" y="6336195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29</xdr:row>
      <xdr:rowOff>190500</xdr:rowOff>
    </xdr:from>
    <xdr:to>
      <xdr:col>1</xdr:col>
      <xdr:colOff>179416</xdr:colOff>
      <xdr:row>31</xdr:row>
      <xdr:rowOff>67235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189558F6-8E5A-444B-83CA-2AAB779AF4FA}"/>
            </a:ext>
          </a:extLst>
        </xdr:cNvPr>
        <xdr:cNvSpPr/>
      </xdr:nvSpPr>
      <xdr:spPr>
        <a:xfrm>
          <a:off x="298174" y="6833152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31</xdr:row>
      <xdr:rowOff>190501</xdr:rowOff>
    </xdr:from>
    <xdr:to>
      <xdr:col>1</xdr:col>
      <xdr:colOff>179415</xdr:colOff>
      <xdr:row>33</xdr:row>
      <xdr:rowOff>67236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EF162A01-ABBB-4842-9BA7-CF46410CAD57}"/>
            </a:ext>
          </a:extLst>
        </xdr:cNvPr>
        <xdr:cNvSpPr/>
      </xdr:nvSpPr>
      <xdr:spPr>
        <a:xfrm>
          <a:off x="298173" y="7321827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33</xdr:row>
      <xdr:rowOff>190501</xdr:rowOff>
    </xdr:from>
    <xdr:to>
      <xdr:col>1</xdr:col>
      <xdr:colOff>179415</xdr:colOff>
      <xdr:row>35</xdr:row>
      <xdr:rowOff>67236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D6A77172-F584-40EF-8D64-ABB9D2DBA039}"/>
            </a:ext>
          </a:extLst>
        </xdr:cNvPr>
        <xdr:cNvSpPr/>
      </xdr:nvSpPr>
      <xdr:spPr>
        <a:xfrm>
          <a:off x="298173" y="7810501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35</xdr:row>
      <xdr:rowOff>182218</xdr:rowOff>
    </xdr:from>
    <xdr:to>
      <xdr:col>1</xdr:col>
      <xdr:colOff>179416</xdr:colOff>
      <xdr:row>37</xdr:row>
      <xdr:rowOff>58953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7DF47B6A-C85F-415B-BBD4-54657CCFEE27}"/>
            </a:ext>
          </a:extLst>
        </xdr:cNvPr>
        <xdr:cNvSpPr/>
      </xdr:nvSpPr>
      <xdr:spPr>
        <a:xfrm>
          <a:off x="298174" y="8290892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37</xdr:row>
      <xdr:rowOff>182217</xdr:rowOff>
    </xdr:from>
    <xdr:to>
      <xdr:col>1</xdr:col>
      <xdr:colOff>179415</xdr:colOff>
      <xdr:row>39</xdr:row>
      <xdr:rowOff>58952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C1B039B0-64CB-4C0F-8C00-B065DD5893B1}"/>
            </a:ext>
          </a:extLst>
        </xdr:cNvPr>
        <xdr:cNvSpPr/>
      </xdr:nvSpPr>
      <xdr:spPr>
        <a:xfrm>
          <a:off x="298173" y="8779565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39</xdr:row>
      <xdr:rowOff>190499</xdr:rowOff>
    </xdr:from>
    <xdr:to>
      <xdr:col>1</xdr:col>
      <xdr:colOff>179416</xdr:colOff>
      <xdr:row>41</xdr:row>
      <xdr:rowOff>67234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EE0B9A75-FC7A-431D-ADF6-E4C8745A5E4E}"/>
            </a:ext>
          </a:extLst>
        </xdr:cNvPr>
        <xdr:cNvSpPr/>
      </xdr:nvSpPr>
      <xdr:spPr>
        <a:xfrm>
          <a:off x="298174" y="9276521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41</xdr:row>
      <xdr:rowOff>182217</xdr:rowOff>
    </xdr:from>
    <xdr:to>
      <xdr:col>1</xdr:col>
      <xdr:colOff>171133</xdr:colOff>
      <xdr:row>43</xdr:row>
      <xdr:rowOff>58952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F0F45D23-C4F5-45C0-AF04-1ADBBB2DC9D7}"/>
            </a:ext>
          </a:extLst>
        </xdr:cNvPr>
        <xdr:cNvSpPr/>
      </xdr:nvSpPr>
      <xdr:spPr>
        <a:xfrm>
          <a:off x="289891" y="9756913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43</xdr:row>
      <xdr:rowOff>190499</xdr:rowOff>
    </xdr:from>
    <xdr:to>
      <xdr:col>1</xdr:col>
      <xdr:colOff>179416</xdr:colOff>
      <xdr:row>45</xdr:row>
      <xdr:rowOff>67235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C139E107-A5E5-4872-9106-48C176652994}"/>
            </a:ext>
          </a:extLst>
        </xdr:cNvPr>
        <xdr:cNvSpPr/>
      </xdr:nvSpPr>
      <xdr:spPr>
        <a:xfrm>
          <a:off x="298174" y="10253869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8283</xdr:colOff>
      <xdr:row>45</xdr:row>
      <xdr:rowOff>190500</xdr:rowOff>
    </xdr:from>
    <xdr:to>
      <xdr:col>1</xdr:col>
      <xdr:colOff>179416</xdr:colOff>
      <xdr:row>47</xdr:row>
      <xdr:rowOff>67235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A76DA0A2-D70F-4901-84CB-8F49EF2CDC52}"/>
            </a:ext>
          </a:extLst>
        </xdr:cNvPr>
        <xdr:cNvSpPr/>
      </xdr:nvSpPr>
      <xdr:spPr>
        <a:xfrm>
          <a:off x="298174" y="10742543"/>
          <a:ext cx="171133" cy="36540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41413</xdr:colOff>
      <xdr:row>19</xdr:row>
      <xdr:rowOff>190499</xdr:rowOff>
    </xdr:from>
    <xdr:to>
      <xdr:col>8</xdr:col>
      <xdr:colOff>214862</xdr:colOff>
      <xdr:row>21</xdr:row>
      <xdr:rowOff>74544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D1D2B58D-D2F2-4BBD-97F8-46D6A926F496}"/>
            </a:ext>
          </a:extLst>
        </xdr:cNvPr>
        <xdr:cNvSpPr/>
      </xdr:nvSpPr>
      <xdr:spPr>
        <a:xfrm rot="10800000">
          <a:off x="4273826" y="4389782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49695</xdr:colOff>
      <xdr:row>21</xdr:row>
      <xdr:rowOff>173935</xdr:rowOff>
    </xdr:from>
    <xdr:to>
      <xdr:col>8</xdr:col>
      <xdr:colOff>223144</xdr:colOff>
      <xdr:row>23</xdr:row>
      <xdr:rowOff>57981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B4CCBAB8-4B1C-4948-87B8-04B57C86F8FF}"/>
            </a:ext>
          </a:extLst>
        </xdr:cNvPr>
        <xdr:cNvSpPr/>
      </xdr:nvSpPr>
      <xdr:spPr>
        <a:xfrm rot="10800000">
          <a:off x="4282108" y="4861892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23</xdr:row>
      <xdr:rowOff>165653</xdr:rowOff>
    </xdr:from>
    <xdr:to>
      <xdr:col>8</xdr:col>
      <xdr:colOff>231427</xdr:colOff>
      <xdr:row>25</xdr:row>
      <xdr:rowOff>49698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E58406A5-7D5D-446A-8CFC-98A808BFB703}"/>
            </a:ext>
          </a:extLst>
        </xdr:cNvPr>
        <xdr:cNvSpPr/>
      </xdr:nvSpPr>
      <xdr:spPr>
        <a:xfrm rot="10800000">
          <a:off x="4290391" y="5342283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25</xdr:row>
      <xdr:rowOff>182218</xdr:rowOff>
    </xdr:from>
    <xdr:to>
      <xdr:col>8</xdr:col>
      <xdr:colOff>231427</xdr:colOff>
      <xdr:row>27</xdr:row>
      <xdr:rowOff>66263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29D457C1-EA25-4EEC-A37D-98FE686CE0E9}"/>
            </a:ext>
          </a:extLst>
        </xdr:cNvPr>
        <xdr:cNvSpPr/>
      </xdr:nvSpPr>
      <xdr:spPr>
        <a:xfrm rot="10800000">
          <a:off x="4290391" y="5847522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27</xdr:row>
      <xdr:rowOff>182218</xdr:rowOff>
    </xdr:from>
    <xdr:to>
      <xdr:col>8</xdr:col>
      <xdr:colOff>231427</xdr:colOff>
      <xdr:row>29</xdr:row>
      <xdr:rowOff>66263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635891AE-AF46-414D-A72F-ADA3C5577938}"/>
            </a:ext>
          </a:extLst>
        </xdr:cNvPr>
        <xdr:cNvSpPr/>
      </xdr:nvSpPr>
      <xdr:spPr>
        <a:xfrm rot="10800000">
          <a:off x="4290391" y="6336196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57979</xdr:colOff>
      <xdr:row>29</xdr:row>
      <xdr:rowOff>182218</xdr:rowOff>
    </xdr:from>
    <xdr:to>
      <xdr:col>8</xdr:col>
      <xdr:colOff>231428</xdr:colOff>
      <xdr:row>31</xdr:row>
      <xdr:rowOff>66263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412D7302-E60E-4CFD-A90F-CAD6F8360BA9}"/>
            </a:ext>
          </a:extLst>
        </xdr:cNvPr>
        <xdr:cNvSpPr/>
      </xdr:nvSpPr>
      <xdr:spPr>
        <a:xfrm rot="10800000">
          <a:off x="4290392" y="6824870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41413</xdr:colOff>
      <xdr:row>31</xdr:row>
      <xdr:rowOff>190500</xdr:rowOff>
    </xdr:from>
    <xdr:to>
      <xdr:col>8</xdr:col>
      <xdr:colOff>214862</xdr:colOff>
      <xdr:row>33</xdr:row>
      <xdr:rowOff>74545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6F6909E0-3A60-4249-BF70-B8BEA17CCFF1}"/>
            </a:ext>
          </a:extLst>
        </xdr:cNvPr>
        <xdr:cNvSpPr/>
      </xdr:nvSpPr>
      <xdr:spPr>
        <a:xfrm rot="10800000">
          <a:off x="4273826" y="7321826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49695</xdr:colOff>
      <xdr:row>33</xdr:row>
      <xdr:rowOff>190501</xdr:rowOff>
    </xdr:from>
    <xdr:to>
      <xdr:col>8</xdr:col>
      <xdr:colOff>223144</xdr:colOff>
      <xdr:row>35</xdr:row>
      <xdr:rowOff>74546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3376D099-2A30-4DF4-9C54-99B96A2C2B4E}"/>
            </a:ext>
          </a:extLst>
        </xdr:cNvPr>
        <xdr:cNvSpPr/>
      </xdr:nvSpPr>
      <xdr:spPr>
        <a:xfrm rot="10800000">
          <a:off x="4282108" y="7810501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35</xdr:row>
      <xdr:rowOff>173935</xdr:rowOff>
    </xdr:from>
    <xdr:to>
      <xdr:col>8</xdr:col>
      <xdr:colOff>231427</xdr:colOff>
      <xdr:row>37</xdr:row>
      <xdr:rowOff>57980</xdr:rowOff>
    </xdr:to>
    <xdr:sp macro="" textlink="">
      <xdr:nvSpPr>
        <xdr:cNvPr id="77" name="左大かっこ 76">
          <a:extLst>
            <a:ext uri="{FF2B5EF4-FFF2-40B4-BE49-F238E27FC236}">
              <a16:creationId xmlns:a16="http://schemas.microsoft.com/office/drawing/2014/main" id="{2DEC1BC6-4E83-4D4D-9535-C981F9B69ABB}"/>
            </a:ext>
          </a:extLst>
        </xdr:cNvPr>
        <xdr:cNvSpPr/>
      </xdr:nvSpPr>
      <xdr:spPr>
        <a:xfrm rot="10800000">
          <a:off x="4290391" y="8282609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37</xdr:row>
      <xdr:rowOff>173934</xdr:rowOff>
    </xdr:from>
    <xdr:to>
      <xdr:col>8</xdr:col>
      <xdr:colOff>231427</xdr:colOff>
      <xdr:row>39</xdr:row>
      <xdr:rowOff>57979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93983E9D-EAF8-4C53-A084-400C84676484}"/>
            </a:ext>
          </a:extLst>
        </xdr:cNvPr>
        <xdr:cNvSpPr/>
      </xdr:nvSpPr>
      <xdr:spPr>
        <a:xfrm rot="10800000">
          <a:off x="4290391" y="8771282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49696</xdr:colOff>
      <xdr:row>39</xdr:row>
      <xdr:rowOff>182217</xdr:rowOff>
    </xdr:from>
    <xdr:to>
      <xdr:col>8</xdr:col>
      <xdr:colOff>223145</xdr:colOff>
      <xdr:row>41</xdr:row>
      <xdr:rowOff>66262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A5DEB666-4962-4F09-B994-A4CA15EFFD4C}"/>
            </a:ext>
          </a:extLst>
        </xdr:cNvPr>
        <xdr:cNvSpPr/>
      </xdr:nvSpPr>
      <xdr:spPr>
        <a:xfrm rot="10800000">
          <a:off x="4282109" y="9268239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41</xdr:row>
      <xdr:rowOff>190499</xdr:rowOff>
    </xdr:from>
    <xdr:to>
      <xdr:col>8</xdr:col>
      <xdr:colOff>231427</xdr:colOff>
      <xdr:row>43</xdr:row>
      <xdr:rowOff>74544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38B2607F-302B-4953-952C-5EEF434913C0}"/>
            </a:ext>
          </a:extLst>
        </xdr:cNvPr>
        <xdr:cNvSpPr/>
      </xdr:nvSpPr>
      <xdr:spPr>
        <a:xfrm rot="10800000">
          <a:off x="4290391" y="9765195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43</xdr:row>
      <xdr:rowOff>182216</xdr:rowOff>
    </xdr:from>
    <xdr:to>
      <xdr:col>8</xdr:col>
      <xdr:colOff>231427</xdr:colOff>
      <xdr:row>45</xdr:row>
      <xdr:rowOff>66262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2EE3FD5A-16A8-4FCC-8633-2557EE8CCE04}"/>
            </a:ext>
          </a:extLst>
        </xdr:cNvPr>
        <xdr:cNvSpPr/>
      </xdr:nvSpPr>
      <xdr:spPr>
        <a:xfrm rot="10800000">
          <a:off x="4290391" y="10245586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57978</xdr:colOff>
      <xdr:row>45</xdr:row>
      <xdr:rowOff>173935</xdr:rowOff>
    </xdr:from>
    <xdr:to>
      <xdr:col>8</xdr:col>
      <xdr:colOff>231427</xdr:colOff>
      <xdr:row>47</xdr:row>
      <xdr:rowOff>57980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98C732AE-B55F-40B9-98A5-7A5F18610397}"/>
            </a:ext>
          </a:extLst>
        </xdr:cNvPr>
        <xdr:cNvSpPr/>
      </xdr:nvSpPr>
      <xdr:spPr>
        <a:xfrm rot="10800000">
          <a:off x="4290391" y="10725978"/>
          <a:ext cx="173449" cy="372719"/>
        </a:xfrm>
        <a:prstGeom prst="leftBracket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2EFB-869E-47FA-A6C3-0DEAC744D26B}">
  <dimension ref="A1:P49"/>
  <sheetViews>
    <sheetView tabSelected="1" view="pageBreakPreview" zoomScale="85" zoomScaleNormal="85" zoomScaleSheetLayoutView="85" workbookViewId="0">
      <selection activeCell="P14" sqref="P14"/>
    </sheetView>
  </sheetViews>
  <sheetFormatPr defaultRowHeight="18.75"/>
  <cols>
    <col min="1" max="1" width="3.75" customWidth="1"/>
    <col min="2" max="2" width="11.375" customWidth="1"/>
    <col min="3" max="3" width="5.375" customWidth="1"/>
    <col min="4" max="4" width="11.375" customWidth="1"/>
    <col min="5" max="5" width="6.125" customWidth="1"/>
    <col min="6" max="6" width="6.375" customWidth="1"/>
    <col min="7" max="8" width="5.5" customWidth="1"/>
    <col min="9" max="9" width="11.75" customWidth="1"/>
    <col min="10" max="10" width="6.25" customWidth="1"/>
    <col min="12" max="12" width="12" bestFit="1" customWidth="1"/>
    <col min="13" max="13" width="1.5" customWidth="1"/>
    <col min="14" max="14" width="12.125" customWidth="1"/>
    <col min="15" max="15" width="4.625" customWidth="1"/>
  </cols>
  <sheetData>
    <row r="1" spans="1:14" ht="24">
      <c r="A1" s="3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7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6"/>
    </row>
    <row r="4" spans="1:14" ht="9" customHeight="1">
      <c r="A4" s="10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1"/>
      <c r="N4" s="6"/>
    </row>
    <row r="5" spans="1:14">
      <c r="A5" s="10"/>
      <c r="B5" s="30" t="s">
        <v>27</v>
      </c>
      <c r="C5" s="6"/>
      <c r="D5" s="6"/>
      <c r="E5" s="6"/>
      <c r="F5" s="21" t="s">
        <v>7</v>
      </c>
      <c r="G5" s="20"/>
      <c r="H5" s="6"/>
      <c r="I5" s="6"/>
      <c r="J5" s="6"/>
      <c r="K5" s="6"/>
      <c r="L5" s="19" t="s">
        <v>6</v>
      </c>
      <c r="M5" s="11"/>
      <c r="N5" s="6"/>
    </row>
    <row r="6" spans="1:14">
      <c r="A6" s="10"/>
      <c r="B6" s="25">
        <v>1000000</v>
      </c>
      <c r="C6" s="13" t="s">
        <v>0</v>
      </c>
      <c r="D6" s="12">
        <f>B6</f>
        <v>1000000</v>
      </c>
      <c r="E6" s="13" t="s">
        <v>1</v>
      </c>
      <c r="F6" s="6">
        <v>1.4</v>
      </c>
      <c r="G6" s="13" t="s">
        <v>1</v>
      </c>
      <c r="H6" s="6">
        <v>0.9</v>
      </c>
      <c r="I6" s="14" t="s">
        <v>2</v>
      </c>
      <c r="J6" s="6">
        <v>0.7</v>
      </c>
      <c r="K6" s="13" t="s">
        <v>3</v>
      </c>
      <c r="L6" s="15">
        <f>(B6-(D6/F6/H6))*J6</f>
        <v>144444.44444444447</v>
      </c>
      <c r="M6" s="11"/>
      <c r="N6" s="6"/>
    </row>
    <row r="7" spans="1:14">
      <c r="A7" s="10"/>
      <c r="B7" s="6"/>
      <c r="C7" s="6"/>
      <c r="D7" s="6"/>
      <c r="E7" s="6"/>
      <c r="F7" s="6"/>
      <c r="G7" s="6"/>
      <c r="H7" s="6"/>
      <c r="I7" s="6"/>
      <c r="J7" s="22" t="s">
        <v>8</v>
      </c>
      <c r="K7" s="6"/>
      <c r="M7" s="11"/>
      <c r="N7" s="6"/>
    </row>
    <row r="8" spans="1:14" ht="14.25" customHeight="1">
      <c r="A8" s="10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1"/>
      <c r="N8" s="6"/>
    </row>
    <row r="9" spans="1:14">
      <c r="A9" s="10"/>
      <c r="B9" s="6"/>
      <c r="C9" s="6"/>
      <c r="D9" s="28">
        <f>D6/F6</f>
        <v>714285.71428571432</v>
      </c>
      <c r="E9" s="28"/>
      <c r="F9" s="12"/>
      <c r="G9" s="6"/>
      <c r="H9" s="6"/>
      <c r="I9" s="6"/>
      <c r="K9" s="6"/>
      <c r="L9" s="6"/>
      <c r="M9" s="11"/>
      <c r="N9" s="6"/>
    </row>
    <row r="10" spans="1:14" ht="19.5">
      <c r="A10" s="10"/>
      <c r="B10" s="6"/>
      <c r="C10" s="6"/>
      <c r="D10" s="6"/>
      <c r="E10" s="24" t="s">
        <v>9</v>
      </c>
      <c r="F10" s="6"/>
      <c r="G10" s="6"/>
      <c r="H10" s="6"/>
      <c r="I10" s="6"/>
      <c r="J10" s="6"/>
      <c r="K10" s="6"/>
      <c r="L10" s="26">
        <f>ROUNDDOWN(L6,0)</f>
        <v>144444</v>
      </c>
      <c r="M10" s="11"/>
      <c r="N10" s="6"/>
    </row>
    <row r="11" spans="1:14">
      <c r="A11" s="10"/>
      <c r="B11" s="6"/>
      <c r="C11" s="6"/>
      <c r="D11" s="6"/>
      <c r="E11" s="6"/>
      <c r="F11" s="6"/>
      <c r="G11" s="6"/>
      <c r="H11" s="24" t="s">
        <v>4</v>
      </c>
      <c r="I11" s="6"/>
      <c r="J11" s="6"/>
      <c r="K11" s="6"/>
      <c r="L11" s="22" t="s">
        <v>10</v>
      </c>
      <c r="M11" s="11"/>
      <c r="N11" s="6"/>
    </row>
    <row r="12" spans="1:14">
      <c r="A12" s="10"/>
      <c r="B12" s="6"/>
      <c r="C12" s="6"/>
      <c r="D12" s="6"/>
      <c r="E12" s="6"/>
      <c r="F12" s="6"/>
      <c r="G12" s="6"/>
      <c r="H12" s="13"/>
      <c r="I12" s="6"/>
      <c r="J12" s="6"/>
      <c r="K12" s="6"/>
      <c r="L12" s="6"/>
      <c r="M12" s="11"/>
      <c r="N12" s="6"/>
    </row>
    <row r="13" spans="1:14">
      <c r="A13" s="10"/>
      <c r="B13" s="6"/>
      <c r="C13" s="6"/>
      <c r="D13" s="6"/>
      <c r="E13" s="6"/>
      <c r="F13" s="28">
        <f>D6/F6/H6</f>
        <v>793650.79365079361</v>
      </c>
      <c r="G13" s="28"/>
      <c r="H13" s="13"/>
      <c r="I13" s="6"/>
      <c r="J13" s="6"/>
      <c r="K13" s="6"/>
      <c r="L13" s="6"/>
      <c r="M13" s="11"/>
      <c r="N13" s="6"/>
    </row>
    <row r="14" spans="1:14" ht="14.25" customHeight="1">
      <c r="A14" s="10"/>
      <c r="B14" s="6"/>
      <c r="C14" s="6"/>
      <c r="D14" s="6"/>
      <c r="E14" s="6"/>
      <c r="F14" s="15"/>
      <c r="G14" s="15"/>
      <c r="H14" s="13"/>
      <c r="I14" s="6"/>
      <c r="J14" s="6"/>
      <c r="K14" s="6"/>
      <c r="L14" s="6"/>
      <c r="M14" s="11"/>
      <c r="N14" s="6"/>
    </row>
    <row r="15" spans="1:14">
      <c r="A15" s="10"/>
      <c r="B15" s="6"/>
      <c r="C15" s="6"/>
      <c r="D15" s="6"/>
      <c r="E15" s="28">
        <f>B6-(D6/F6/H6)</f>
        <v>206349.20634920639</v>
      </c>
      <c r="F15" s="28"/>
      <c r="G15" s="23" t="s">
        <v>11</v>
      </c>
      <c r="H15" s="13"/>
      <c r="I15" s="6"/>
      <c r="J15" s="6"/>
      <c r="K15" s="6"/>
      <c r="L15" s="6"/>
      <c r="M15" s="11"/>
      <c r="N15" s="6"/>
    </row>
    <row r="16" spans="1:14" ht="6" customHeight="1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6"/>
    </row>
    <row r="17" spans="1:16" ht="3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6">
      <c r="B18" s="29" t="s">
        <v>27</v>
      </c>
      <c r="L18" s="5"/>
      <c r="N18" s="31" t="s">
        <v>29</v>
      </c>
    </row>
    <row r="19" spans="1:16" ht="19.5">
      <c r="A19" s="1" t="s">
        <v>12</v>
      </c>
      <c r="B19" s="25"/>
      <c r="C19" s="1" t="s">
        <v>0</v>
      </c>
      <c r="D19" s="3">
        <f>B19</f>
        <v>0</v>
      </c>
      <c r="E19" s="1" t="s">
        <v>1</v>
      </c>
      <c r="F19">
        <v>1.4</v>
      </c>
      <c r="G19" s="1" t="s">
        <v>1</v>
      </c>
      <c r="H19">
        <v>0.9</v>
      </c>
      <c r="I19" s="2" t="s">
        <v>2</v>
      </c>
      <c r="J19" s="6">
        <v>0.7</v>
      </c>
      <c r="K19" s="1" t="s">
        <v>3</v>
      </c>
      <c r="L19" s="27">
        <f>(B19-(D19/F19/H19))*J19</f>
        <v>0</v>
      </c>
      <c r="N19" s="26">
        <f>ROUNDDOWN(L19,0)</f>
        <v>0</v>
      </c>
      <c r="P19" s="4"/>
    </row>
    <row r="21" spans="1:16" ht="19.5">
      <c r="A21" s="1" t="s">
        <v>13</v>
      </c>
      <c r="B21" s="25"/>
      <c r="C21" s="1" t="s">
        <v>0</v>
      </c>
      <c r="D21" s="3">
        <f>B21</f>
        <v>0</v>
      </c>
      <c r="E21" s="1" t="s">
        <v>1</v>
      </c>
      <c r="F21">
        <v>1.4</v>
      </c>
      <c r="G21" s="1" t="s">
        <v>1</v>
      </c>
      <c r="H21">
        <v>0.9</v>
      </c>
      <c r="I21" s="2" t="s">
        <v>2</v>
      </c>
      <c r="J21" s="6">
        <v>0.7</v>
      </c>
      <c r="K21" s="1" t="s">
        <v>3</v>
      </c>
      <c r="L21" s="27">
        <f>(B21-(D21/F21/H21))*J21</f>
        <v>0</v>
      </c>
      <c r="N21" s="26">
        <f>ROUNDDOWN(L21,0)</f>
        <v>0</v>
      </c>
      <c r="P21" s="4"/>
    </row>
    <row r="23" spans="1:16" ht="19.5">
      <c r="A23" s="1" t="s">
        <v>14</v>
      </c>
      <c r="B23" s="25"/>
      <c r="C23" s="1" t="s">
        <v>0</v>
      </c>
      <c r="D23" s="3">
        <f>B23</f>
        <v>0</v>
      </c>
      <c r="E23" s="1" t="s">
        <v>1</v>
      </c>
      <c r="F23">
        <v>1.4</v>
      </c>
      <c r="G23" s="1" t="s">
        <v>1</v>
      </c>
      <c r="H23">
        <v>0.9</v>
      </c>
      <c r="I23" s="2" t="s">
        <v>2</v>
      </c>
      <c r="J23" s="6">
        <v>0.7</v>
      </c>
      <c r="K23" s="1" t="s">
        <v>3</v>
      </c>
      <c r="L23" s="27">
        <f>(B23-(D23/F23/H23))*J23</f>
        <v>0</v>
      </c>
      <c r="N23" s="26">
        <f>ROUNDDOWN(L23,0)</f>
        <v>0</v>
      </c>
      <c r="P23" s="4"/>
    </row>
    <row r="25" spans="1:16" ht="19.5">
      <c r="A25" s="1" t="s">
        <v>15</v>
      </c>
      <c r="B25" s="25"/>
      <c r="C25" s="1" t="s">
        <v>0</v>
      </c>
      <c r="D25" s="3">
        <f>B25</f>
        <v>0</v>
      </c>
      <c r="E25" s="1" t="s">
        <v>1</v>
      </c>
      <c r="F25">
        <v>1.4</v>
      </c>
      <c r="G25" s="1" t="s">
        <v>1</v>
      </c>
      <c r="H25">
        <v>0.9</v>
      </c>
      <c r="I25" s="2" t="s">
        <v>2</v>
      </c>
      <c r="J25" s="6">
        <v>0.7</v>
      </c>
      <c r="K25" s="1" t="s">
        <v>3</v>
      </c>
      <c r="L25" s="27">
        <f>(B25-(D25/F25/H25))*J25</f>
        <v>0</v>
      </c>
      <c r="N25" s="26">
        <f>ROUNDDOWN(L25,0)</f>
        <v>0</v>
      </c>
      <c r="P25" s="4"/>
    </row>
    <row r="27" spans="1:16" ht="19.5">
      <c r="A27" s="1" t="s">
        <v>16</v>
      </c>
      <c r="B27" s="25"/>
      <c r="C27" s="1" t="s">
        <v>0</v>
      </c>
      <c r="D27" s="3">
        <f>B27</f>
        <v>0</v>
      </c>
      <c r="E27" s="1" t="s">
        <v>1</v>
      </c>
      <c r="F27">
        <v>1.4</v>
      </c>
      <c r="G27" s="1" t="s">
        <v>1</v>
      </c>
      <c r="H27">
        <v>0.9</v>
      </c>
      <c r="I27" s="2" t="s">
        <v>2</v>
      </c>
      <c r="J27" s="6">
        <v>0.7</v>
      </c>
      <c r="K27" s="1" t="s">
        <v>3</v>
      </c>
      <c r="L27" s="27">
        <f>(B27-(D27/F27/H27))*J27</f>
        <v>0</v>
      </c>
      <c r="N27" s="26">
        <f>ROUNDDOWN(L27,0)</f>
        <v>0</v>
      </c>
      <c r="P27" s="4"/>
    </row>
    <row r="29" spans="1:16" ht="19.5">
      <c r="A29" s="1" t="s">
        <v>17</v>
      </c>
      <c r="B29" s="25"/>
      <c r="C29" s="1" t="s">
        <v>0</v>
      </c>
      <c r="D29" s="3">
        <f>B29</f>
        <v>0</v>
      </c>
      <c r="E29" s="1" t="s">
        <v>1</v>
      </c>
      <c r="F29">
        <v>1.4</v>
      </c>
      <c r="G29" s="1" t="s">
        <v>1</v>
      </c>
      <c r="H29">
        <v>0.9</v>
      </c>
      <c r="I29" s="2" t="s">
        <v>2</v>
      </c>
      <c r="J29" s="6">
        <v>0.7</v>
      </c>
      <c r="K29" s="1" t="s">
        <v>3</v>
      </c>
      <c r="L29" s="27">
        <f>(B29-(D29/F29/H29))*J29</f>
        <v>0</v>
      </c>
      <c r="N29" s="26">
        <f>ROUNDDOWN(L29,0)</f>
        <v>0</v>
      </c>
      <c r="P29" s="4"/>
    </row>
    <row r="31" spans="1:16" ht="19.5">
      <c r="A31" s="1" t="s">
        <v>18</v>
      </c>
      <c r="B31" s="25"/>
      <c r="C31" s="1" t="s">
        <v>0</v>
      </c>
      <c r="D31" s="3">
        <f>B31</f>
        <v>0</v>
      </c>
      <c r="E31" s="1" t="s">
        <v>1</v>
      </c>
      <c r="F31">
        <v>1.4</v>
      </c>
      <c r="G31" s="1" t="s">
        <v>1</v>
      </c>
      <c r="H31">
        <v>0.9</v>
      </c>
      <c r="I31" s="2" t="s">
        <v>2</v>
      </c>
      <c r="J31" s="6">
        <v>0.7</v>
      </c>
      <c r="K31" s="1" t="s">
        <v>3</v>
      </c>
      <c r="L31" s="27">
        <f>(B31-(D31/F31/H31))*J31</f>
        <v>0</v>
      </c>
      <c r="N31" s="26">
        <f>ROUNDDOWN(L31,0)</f>
        <v>0</v>
      </c>
      <c r="P31" s="4"/>
    </row>
    <row r="33" spans="1:16" ht="19.5">
      <c r="A33" s="1" t="s">
        <v>19</v>
      </c>
      <c r="B33" s="25"/>
      <c r="C33" s="1" t="s">
        <v>0</v>
      </c>
      <c r="D33" s="3">
        <f>B33</f>
        <v>0</v>
      </c>
      <c r="E33" s="1" t="s">
        <v>1</v>
      </c>
      <c r="F33">
        <v>1.4</v>
      </c>
      <c r="G33" s="1" t="s">
        <v>1</v>
      </c>
      <c r="H33">
        <v>0.9</v>
      </c>
      <c r="I33" s="2" t="s">
        <v>2</v>
      </c>
      <c r="J33" s="6">
        <v>0.7</v>
      </c>
      <c r="K33" s="1" t="s">
        <v>3</v>
      </c>
      <c r="L33" s="27">
        <f>(B33-(D33/F33/H33))*J33</f>
        <v>0</v>
      </c>
      <c r="N33" s="26">
        <f>ROUNDDOWN(L33,0)</f>
        <v>0</v>
      </c>
      <c r="P33" s="4"/>
    </row>
    <row r="35" spans="1:16" ht="19.5">
      <c r="A35" s="1" t="s">
        <v>20</v>
      </c>
      <c r="B35" s="25"/>
      <c r="C35" s="1" t="s">
        <v>0</v>
      </c>
      <c r="D35" s="3">
        <f>B35</f>
        <v>0</v>
      </c>
      <c r="E35" s="1" t="s">
        <v>1</v>
      </c>
      <c r="F35">
        <v>1.4</v>
      </c>
      <c r="G35" s="1" t="s">
        <v>1</v>
      </c>
      <c r="H35">
        <v>0.9</v>
      </c>
      <c r="I35" s="2" t="s">
        <v>2</v>
      </c>
      <c r="J35" s="6">
        <v>0.7</v>
      </c>
      <c r="K35" s="1" t="s">
        <v>3</v>
      </c>
      <c r="L35" s="27">
        <f>(B35-(D35/F35/H35))*J35</f>
        <v>0</v>
      </c>
      <c r="N35" s="26">
        <f>ROUNDDOWN(L35,0)</f>
        <v>0</v>
      </c>
      <c r="P35" s="4"/>
    </row>
    <row r="37" spans="1:16" ht="19.5">
      <c r="A37" s="1" t="s">
        <v>21</v>
      </c>
      <c r="B37" s="25"/>
      <c r="C37" s="1" t="s">
        <v>0</v>
      </c>
      <c r="D37" s="3">
        <f>B37</f>
        <v>0</v>
      </c>
      <c r="E37" s="1" t="s">
        <v>1</v>
      </c>
      <c r="F37">
        <v>1.4</v>
      </c>
      <c r="G37" s="1" t="s">
        <v>1</v>
      </c>
      <c r="H37">
        <v>0.9</v>
      </c>
      <c r="I37" s="2" t="s">
        <v>2</v>
      </c>
      <c r="J37" s="6">
        <v>0.7</v>
      </c>
      <c r="K37" s="1" t="s">
        <v>3</v>
      </c>
      <c r="L37" s="27">
        <f>(B37-(D37/F37/H37))*J37</f>
        <v>0</v>
      </c>
      <c r="N37" s="26">
        <f>ROUNDDOWN(L37,0)</f>
        <v>0</v>
      </c>
      <c r="P37" s="4"/>
    </row>
    <row r="39" spans="1:16" ht="19.5">
      <c r="A39" s="1" t="s">
        <v>22</v>
      </c>
      <c r="B39" s="25"/>
      <c r="C39" s="1" t="s">
        <v>0</v>
      </c>
      <c r="D39" s="3">
        <f>B39</f>
        <v>0</v>
      </c>
      <c r="E39" s="1" t="s">
        <v>1</v>
      </c>
      <c r="F39">
        <v>1.4</v>
      </c>
      <c r="G39" s="1" t="s">
        <v>1</v>
      </c>
      <c r="H39">
        <v>0.9</v>
      </c>
      <c r="I39" s="2" t="s">
        <v>2</v>
      </c>
      <c r="J39" s="6">
        <v>0.7</v>
      </c>
      <c r="K39" s="1" t="s">
        <v>3</v>
      </c>
      <c r="L39" s="27">
        <f>(B39-(D39/F39/H39))*J39</f>
        <v>0</v>
      </c>
      <c r="N39" s="26">
        <f>ROUNDDOWN(L39,0)</f>
        <v>0</v>
      </c>
      <c r="P39" s="4"/>
    </row>
    <row r="41" spans="1:16" ht="19.5">
      <c r="A41" s="1" t="s">
        <v>23</v>
      </c>
      <c r="B41" s="25"/>
      <c r="C41" s="1" t="s">
        <v>0</v>
      </c>
      <c r="D41" s="3">
        <f>B41</f>
        <v>0</v>
      </c>
      <c r="E41" s="1" t="s">
        <v>1</v>
      </c>
      <c r="F41">
        <v>1.4</v>
      </c>
      <c r="G41" s="1" t="s">
        <v>1</v>
      </c>
      <c r="H41">
        <v>0.9</v>
      </c>
      <c r="I41" s="2" t="s">
        <v>2</v>
      </c>
      <c r="J41" s="6">
        <v>0.7</v>
      </c>
      <c r="K41" s="1" t="s">
        <v>3</v>
      </c>
      <c r="L41" s="27">
        <f>(B41-(D41/F41/H41))*J41</f>
        <v>0</v>
      </c>
      <c r="N41" s="26">
        <f>ROUNDDOWN(L41,0)</f>
        <v>0</v>
      </c>
      <c r="P41" s="4"/>
    </row>
    <row r="43" spans="1:16" ht="19.5">
      <c r="A43" s="1" t="s">
        <v>24</v>
      </c>
      <c r="B43" s="25"/>
      <c r="C43" s="1" t="s">
        <v>0</v>
      </c>
      <c r="D43" s="3">
        <f>B43</f>
        <v>0</v>
      </c>
      <c r="E43" s="1" t="s">
        <v>1</v>
      </c>
      <c r="F43">
        <v>1.4</v>
      </c>
      <c r="G43" s="1" t="s">
        <v>1</v>
      </c>
      <c r="H43">
        <v>0.9</v>
      </c>
      <c r="I43" s="2" t="s">
        <v>2</v>
      </c>
      <c r="J43" s="6">
        <v>0.7</v>
      </c>
      <c r="K43" s="1" t="s">
        <v>3</v>
      </c>
      <c r="L43" s="27">
        <f>(B43-(D43/F43/H43))*J43</f>
        <v>0</v>
      </c>
      <c r="N43" s="26">
        <f>ROUNDDOWN(L43,0)</f>
        <v>0</v>
      </c>
      <c r="P43" s="4"/>
    </row>
    <row r="45" spans="1:16" ht="19.5">
      <c r="A45" s="1" t="s">
        <v>25</v>
      </c>
      <c r="B45" s="25"/>
      <c r="C45" s="1" t="s">
        <v>0</v>
      </c>
      <c r="D45" s="3">
        <f>B45</f>
        <v>0</v>
      </c>
      <c r="E45" s="1" t="s">
        <v>1</v>
      </c>
      <c r="F45">
        <v>1.4</v>
      </c>
      <c r="G45" s="1" t="s">
        <v>1</v>
      </c>
      <c r="H45">
        <v>0.9</v>
      </c>
      <c r="I45" s="2" t="s">
        <v>2</v>
      </c>
      <c r="J45" s="6">
        <v>0.7</v>
      </c>
      <c r="K45" s="1" t="s">
        <v>3</v>
      </c>
      <c r="L45" s="27">
        <f>(B45-(D45/F45/H45))*J45</f>
        <v>0</v>
      </c>
      <c r="N45" s="26">
        <f>ROUNDDOWN(L45,0)</f>
        <v>0</v>
      </c>
      <c r="P45" s="4"/>
    </row>
    <row r="47" spans="1:16" ht="19.5">
      <c r="A47" s="1" t="s">
        <v>26</v>
      </c>
      <c r="B47" s="25"/>
      <c r="C47" s="1" t="s">
        <v>0</v>
      </c>
      <c r="D47" s="3">
        <f>B47</f>
        <v>0</v>
      </c>
      <c r="E47" s="1" t="s">
        <v>1</v>
      </c>
      <c r="F47">
        <v>1.4</v>
      </c>
      <c r="G47" s="1" t="s">
        <v>1</v>
      </c>
      <c r="H47">
        <v>0.9</v>
      </c>
      <c r="I47" s="2" t="s">
        <v>2</v>
      </c>
      <c r="J47" s="6">
        <v>0.7</v>
      </c>
      <c r="K47" s="1" t="s">
        <v>3</v>
      </c>
      <c r="L47" s="27">
        <f>(B47-(D47/F47/H47))*J47</f>
        <v>0</v>
      </c>
      <c r="N47" s="26">
        <f>ROUNDDOWN(L47,0)</f>
        <v>0</v>
      </c>
      <c r="P47" s="4"/>
    </row>
    <row r="49" spans="2:14" ht="19.5">
      <c r="B49" s="35" t="s">
        <v>30</v>
      </c>
      <c r="L49" s="32" t="s">
        <v>28</v>
      </c>
      <c r="M49" s="33"/>
      <c r="N49" s="34">
        <f>SUM(N19:N48)</f>
        <v>0</v>
      </c>
    </row>
  </sheetData>
  <mergeCells count="3">
    <mergeCell ref="D9:E9"/>
    <mergeCell ref="F13:G13"/>
    <mergeCell ref="E15:F15"/>
  </mergeCells>
  <phoneticPr fontId="2"/>
  <pageMargins left="0.7" right="0.7" top="0.75" bottom="0.75" header="0.3" footer="0.3"/>
  <pageSetup paperSize="9" scale="74" orientation="portrait" r:id="rId1"/>
  <colBreaks count="1" manualBreakCount="1">
    <brk id="14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支援金計算シート（秋肥）</vt:lpstr>
      <vt:lpstr>'支援金計算シート（秋肥）'!Print_Area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hiryokoto</cp:lastModifiedBy>
  <cp:lastPrinted>2022-11-24T02:10:33Z</cp:lastPrinted>
  <dcterms:created xsi:type="dcterms:W3CDTF">2015-06-05T18:19:34Z</dcterms:created>
  <dcterms:modified xsi:type="dcterms:W3CDTF">2022-11-24T02:12:31Z</dcterms:modified>
</cp:coreProperties>
</file>